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195" windowHeight="131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<sst xmlns="http://schemas.openxmlformats.org/spreadsheetml/2006/main" count="213" uniqueCount="99">
  <si>
    <t>序号</t>
  </si>
  <si>
    <t>申请荣誉</t>
  </si>
  <si>
    <t>学号</t>
  </si>
  <si>
    <t>姓名</t>
  </si>
  <si>
    <t>绩点</t>
  </si>
  <si>
    <t>卫生分</t>
  </si>
  <si>
    <t>体育成绩（上/下）</t>
  </si>
  <si>
    <t>素质分</t>
  </si>
  <si>
    <t>行为考评等级</t>
  </si>
  <si>
    <t>班级投票（赞成人数/班级总人数）</t>
  </si>
  <si>
    <t>首修总平均分（百分制）</t>
  </si>
  <si>
    <t>体育
（百分制）</t>
  </si>
  <si>
    <t>换算素质分
（百分制）</t>
  </si>
  <si>
    <t>三项总平均分
（百分制）</t>
  </si>
  <si>
    <t>备注</t>
  </si>
  <si>
    <t>三好学生</t>
  </si>
  <si>
    <t>02017602</t>
  </si>
  <si>
    <t>刘依琳</t>
  </si>
  <si>
    <t>优</t>
  </si>
  <si>
    <t>19/25</t>
  </si>
  <si>
    <t>拟推荐</t>
  </si>
  <si>
    <t>02617107</t>
  </si>
  <si>
    <t>谈秀丽</t>
  </si>
  <si>
    <t>19/19</t>
  </si>
  <si>
    <t>02017620</t>
  </si>
  <si>
    <t>范巧林</t>
  </si>
  <si>
    <t>20/25</t>
  </si>
  <si>
    <t>02017321</t>
  </si>
  <si>
    <t>章澳顺</t>
  </si>
  <si>
    <t>22/22</t>
  </si>
  <si>
    <t>02617114</t>
  </si>
  <si>
    <t>李子硕</t>
  </si>
  <si>
    <t>02017404</t>
  </si>
  <si>
    <t>李晓帆</t>
  </si>
  <si>
    <t>25/27</t>
  </si>
  <si>
    <t>02017311</t>
  </si>
  <si>
    <t>杨雯皓</t>
  </si>
  <si>
    <t>02617111</t>
  </si>
  <si>
    <t>陈坤秀</t>
  </si>
  <si>
    <t>02017507</t>
  </si>
  <si>
    <t>贾英琦</t>
  </si>
  <si>
    <t>23/28</t>
  </si>
  <si>
    <t>02617108</t>
  </si>
  <si>
    <t>金子昕</t>
  </si>
  <si>
    <t>02017310</t>
  </si>
  <si>
    <t>李博文</t>
  </si>
  <si>
    <t>02617104</t>
  </si>
  <si>
    <t>罗梓月</t>
  </si>
  <si>
    <t>02017623</t>
  </si>
  <si>
    <t>陈月升</t>
  </si>
  <si>
    <t>02017126</t>
  </si>
  <si>
    <t>陆振哲</t>
  </si>
  <si>
    <t>20/22</t>
  </si>
  <si>
    <t>02017320</t>
  </si>
  <si>
    <t>孙宇啸</t>
  </si>
  <si>
    <t>02017505</t>
  </si>
  <si>
    <t>林晓静</t>
  </si>
  <si>
    <t>21/28</t>
  </si>
  <si>
    <t>02017202</t>
  </si>
  <si>
    <t>原嘉</t>
  </si>
  <si>
    <t>22/26</t>
  </si>
  <si>
    <t>02017613</t>
  </si>
  <si>
    <t>潘毅峰</t>
  </si>
  <si>
    <t>18/25</t>
  </si>
  <si>
    <t>02017503</t>
  </si>
  <si>
    <t>曹宇婷</t>
  </si>
  <si>
    <t>02017504</t>
  </si>
  <si>
    <t>吴津仪</t>
  </si>
  <si>
    <t>22/28</t>
  </si>
  <si>
    <t>02017219</t>
  </si>
  <si>
    <t>薛锐</t>
  </si>
  <si>
    <t>退宿</t>
  </si>
  <si>
    <t>26/26</t>
  </si>
  <si>
    <t>02017413</t>
  </si>
  <si>
    <t>金旻辛</t>
  </si>
  <si>
    <t>24/27</t>
  </si>
  <si>
    <t>02017401</t>
  </si>
  <si>
    <t>管晓彤</t>
  </si>
  <si>
    <t>02017412</t>
  </si>
  <si>
    <t>蔡天佑</t>
  </si>
  <si>
    <t>26/27</t>
  </si>
  <si>
    <t>02017523</t>
  </si>
  <si>
    <t>殷昊</t>
  </si>
  <si>
    <t>19/28</t>
  </si>
  <si>
    <t>02017204</t>
  </si>
  <si>
    <t>赵昊琳</t>
  </si>
  <si>
    <t>21/26</t>
  </si>
  <si>
    <t>02017316</t>
  </si>
  <si>
    <t>郑鸿璋</t>
  </si>
  <si>
    <t>02017327</t>
  </si>
  <si>
    <t>黄汉文</t>
  </si>
  <si>
    <t>02017318</t>
  </si>
  <si>
    <t>黄励昊</t>
  </si>
  <si>
    <t>优秀学生干部</t>
  </si>
  <si>
    <t>02617105</t>
  </si>
  <si>
    <t>巫明蓉</t>
  </si>
  <si>
    <t>02017522</t>
  </si>
  <si>
    <t>刘能</t>
  </si>
  <si>
    <t>三好学生标兵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</si>
</sst>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_ "/>
  </numFmts>
  <fonts count="26">
    <font>
      <sz val="11"/>
      <color theme="1"/>
      <name val="等线"/>
      <charset val="134"/>
      <scheme val="minor"/>
    </font>
    <font>
      <sz val="11"/>
      <color theme="1"/>
      <name val="宋体"/>
      <charset val="134"/>
    </font>
    <font>
      <sz val="11"/>
      <name val="等线"/>
      <charset val="134"/>
      <scheme val="minor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2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5" fillId="14" borderId="6" applyNumberFormat="0" applyAlignment="0" applyProtection="0">
      <alignment vertical="center"/>
    </xf>
    <xf numFmtId="0" fontId="17" fillId="14" borderId="5" applyNumberFormat="0" applyAlignment="0" applyProtection="0">
      <alignment vertical="center"/>
    </xf>
    <xf numFmtId="0" fontId="19" fillId="17" borderId="7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69">
    <xf numFmtId="0" fontId="0" fillId="0" borderId="0" xfId="0"/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</xf>
    <xf numFmtId="0" fontId="1" fillId="2" borderId="1" xfId="0" applyNumberFormat="1" applyFont="1" applyFill="1" applyBorder="1" applyAlignment="1" applyProtection="1">
      <alignment horizontal="center"/>
    </xf>
    <xf numFmtId="0" fontId="3" fillId="2" borderId="1" xfId="0" applyNumberFormat="1" applyFont="1" applyFill="1" applyBorder="1" applyAlignment="1" applyProtection="1">
      <alignment horizontal="center"/>
    </xf>
    <xf numFmtId="0" fontId="1" fillId="2" borderId="3" xfId="0" applyNumberFormat="1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2" xfId="0" applyNumberFormat="1" applyFont="1" applyFill="1" applyBorder="1" applyAlignment="1">
      <alignment horizontal="center"/>
    </xf>
    <xf numFmtId="0" fontId="1" fillId="0" borderId="1" xfId="0" applyNumberFormat="1" applyFont="1" applyFill="1" applyBorder="1" applyAlignment="1" applyProtection="1">
      <alignment horizontal="center"/>
    </xf>
    <xf numFmtId="49" fontId="1" fillId="0" borderId="1" xfId="0" applyNumberFormat="1" applyFont="1" applyFill="1" applyBorder="1" applyAlignment="1" applyProtection="1">
      <alignment horizontal="center"/>
    </xf>
    <xf numFmtId="0" fontId="3" fillId="0" borderId="1" xfId="0" applyNumberFormat="1" applyFont="1" applyFill="1" applyBorder="1" applyAlignment="1" applyProtection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/>
    <xf numFmtId="49" fontId="3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/>
    </xf>
    <xf numFmtId="49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49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0" fontId="3" fillId="0" borderId="3" xfId="0" applyNumberFormat="1" applyFont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/>
    <xf numFmtId="0" fontId="6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8"/>
  <sheetViews>
    <sheetView tabSelected="1" workbookViewId="0">
      <selection activeCell="S8" sqref="S8"/>
    </sheetView>
  </sheetViews>
  <sheetFormatPr defaultColWidth="9" defaultRowHeight="13.5"/>
  <cols>
    <col min="1" max="1" width="6.25" customWidth="1"/>
    <col min="2" max="2" width="15.5" customWidth="1"/>
    <col min="5" max="5" width="9" style="3" customWidth="1"/>
    <col min="6" max="6" width="9" style="3"/>
    <col min="7" max="7" width="11" style="3" customWidth="1"/>
    <col min="8" max="8" width="9" customWidth="1"/>
    <col min="9" max="9" width="8.75" customWidth="1"/>
    <col min="10" max="10" width="16.875" customWidth="1"/>
    <col min="11" max="11" width="13.75" customWidth="1"/>
    <col min="12" max="12" width="11" customWidth="1"/>
    <col min="13" max="13" width="13.625" customWidth="1"/>
    <col min="14" max="14" width="15.375" customWidth="1"/>
    <col min="15" max="15" width="15.625" customWidth="1"/>
  </cols>
  <sheetData>
    <row r="1" s="1" customFormat="1" ht="27" spans="1:15">
      <c r="A1" s="4" t="s">
        <v>0</v>
      </c>
      <c r="B1" s="4" t="s">
        <v>1</v>
      </c>
      <c r="C1" s="4" t="s">
        <v>2</v>
      </c>
      <c r="D1" s="4" t="s">
        <v>3</v>
      </c>
      <c r="E1" s="5" t="s">
        <v>4</v>
      </c>
      <c r="F1" s="5" t="s">
        <v>5</v>
      </c>
      <c r="G1" s="5" t="s">
        <v>6</v>
      </c>
      <c r="H1" s="4" t="s">
        <v>7</v>
      </c>
      <c r="I1" s="4" t="s">
        <v>8</v>
      </c>
      <c r="J1" s="4" t="s">
        <v>9</v>
      </c>
      <c r="K1" s="56" t="s">
        <v>10</v>
      </c>
      <c r="L1" s="4" t="s">
        <v>11</v>
      </c>
      <c r="M1" s="4" t="s">
        <v>12</v>
      </c>
      <c r="N1" s="4" t="s">
        <v>13</v>
      </c>
      <c r="O1" s="4" t="s">
        <v>14</v>
      </c>
    </row>
    <row r="2" spans="1:15">
      <c r="A2" s="6">
        <v>1</v>
      </c>
      <c r="B2" s="7" t="s">
        <v>15</v>
      </c>
      <c r="C2" s="8" t="s">
        <v>16</v>
      </c>
      <c r="D2" s="7" t="s">
        <v>17</v>
      </c>
      <c r="E2" s="9">
        <v>3.875</v>
      </c>
      <c r="F2" s="9">
        <v>95</v>
      </c>
      <c r="G2" s="7">
        <v>91</v>
      </c>
      <c r="H2" s="10">
        <v>75</v>
      </c>
      <c r="I2" s="7" t="s">
        <v>18</v>
      </c>
      <c r="J2" s="10" t="s">
        <v>19</v>
      </c>
      <c r="K2" s="10">
        <v>88.57</v>
      </c>
      <c r="L2" s="10">
        <f t="shared" ref="L2:L38" si="0">G2</f>
        <v>91</v>
      </c>
      <c r="M2" s="57">
        <f t="shared" ref="M2:M35" si="1">H2/109*100</f>
        <v>68.8073394495413</v>
      </c>
      <c r="N2" s="57">
        <f t="shared" ref="N2:N35" si="2">(K2+L2+M2)/3</f>
        <v>82.7924464831804</v>
      </c>
      <c r="O2" s="58" t="s">
        <v>20</v>
      </c>
    </row>
    <row r="3" spans="1:15">
      <c r="A3" s="11">
        <v>2</v>
      </c>
      <c r="B3" s="7" t="s">
        <v>15</v>
      </c>
      <c r="C3" s="12" t="s">
        <v>21</v>
      </c>
      <c r="D3" s="13" t="s">
        <v>22</v>
      </c>
      <c r="E3" s="14">
        <v>4.082</v>
      </c>
      <c r="F3" s="14">
        <v>94.7</v>
      </c>
      <c r="G3" s="14">
        <v>93</v>
      </c>
      <c r="H3" s="15">
        <v>68</v>
      </c>
      <c r="I3" s="13" t="s">
        <v>18</v>
      </c>
      <c r="J3" s="59" t="s">
        <v>23</v>
      </c>
      <c r="K3" s="59">
        <v>90.9</v>
      </c>
      <c r="L3" s="10">
        <f t="shared" si="0"/>
        <v>93</v>
      </c>
      <c r="M3" s="57">
        <f t="shared" si="1"/>
        <v>62.3853211009174</v>
      </c>
      <c r="N3" s="57">
        <f t="shared" si="2"/>
        <v>82.0951070336391</v>
      </c>
      <c r="O3" s="58" t="s">
        <v>20</v>
      </c>
    </row>
    <row r="4" spans="1:15">
      <c r="A4" s="6">
        <v>3</v>
      </c>
      <c r="B4" s="9" t="s">
        <v>15</v>
      </c>
      <c r="C4" s="16" t="s">
        <v>24</v>
      </c>
      <c r="D4" s="9" t="s">
        <v>25</v>
      </c>
      <c r="E4" s="9">
        <v>3.577</v>
      </c>
      <c r="F4" s="9">
        <v>93.3</v>
      </c>
      <c r="G4" s="9">
        <v>88</v>
      </c>
      <c r="H4" s="10">
        <v>79</v>
      </c>
      <c r="I4" s="9" t="s">
        <v>18</v>
      </c>
      <c r="J4" s="9" t="s">
        <v>26</v>
      </c>
      <c r="K4" s="10">
        <v>85.13</v>
      </c>
      <c r="L4" s="10">
        <f t="shared" si="0"/>
        <v>88</v>
      </c>
      <c r="M4" s="57">
        <f t="shared" si="1"/>
        <v>72.4770642201835</v>
      </c>
      <c r="N4" s="57">
        <f t="shared" si="2"/>
        <v>81.8690214067278</v>
      </c>
      <c r="O4" s="58" t="s">
        <v>20</v>
      </c>
    </row>
    <row r="5" spans="1:15">
      <c r="A5" s="11">
        <v>4</v>
      </c>
      <c r="B5" s="17" t="s">
        <v>15</v>
      </c>
      <c r="C5" s="16" t="s">
        <v>27</v>
      </c>
      <c r="D5" s="9" t="s">
        <v>28</v>
      </c>
      <c r="E5" s="9">
        <v>3.872</v>
      </c>
      <c r="F5" s="9">
        <v>92.5</v>
      </c>
      <c r="G5" s="9">
        <v>97</v>
      </c>
      <c r="H5" s="6">
        <v>62</v>
      </c>
      <c r="I5" s="9" t="s">
        <v>18</v>
      </c>
      <c r="J5" s="10" t="s">
        <v>29</v>
      </c>
      <c r="K5" s="10">
        <v>88.46</v>
      </c>
      <c r="L5" s="10">
        <f t="shared" si="0"/>
        <v>97</v>
      </c>
      <c r="M5" s="57">
        <f t="shared" si="1"/>
        <v>56.8807339449541</v>
      </c>
      <c r="N5" s="57">
        <f t="shared" si="2"/>
        <v>80.780244648318</v>
      </c>
      <c r="O5" s="58" t="s">
        <v>20</v>
      </c>
    </row>
    <row r="6" spans="1:15">
      <c r="A6" s="6">
        <v>5</v>
      </c>
      <c r="B6" s="13" t="s">
        <v>15</v>
      </c>
      <c r="C6" s="18" t="s">
        <v>30</v>
      </c>
      <c r="D6" s="10" t="s">
        <v>31</v>
      </c>
      <c r="E6" s="9">
        <v>3.918</v>
      </c>
      <c r="F6" s="9">
        <v>92.5</v>
      </c>
      <c r="G6" s="9">
        <v>90</v>
      </c>
      <c r="H6" s="19">
        <v>66</v>
      </c>
      <c r="I6" s="10" t="s">
        <v>18</v>
      </c>
      <c r="J6" s="10" t="s">
        <v>23</v>
      </c>
      <c r="K6" s="10">
        <v>89.35</v>
      </c>
      <c r="L6" s="10">
        <f t="shared" si="0"/>
        <v>90</v>
      </c>
      <c r="M6" s="57">
        <f t="shared" si="1"/>
        <v>60.5504587155963</v>
      </c>
      <c r="N6" s="57">
        <f t="shared" si="2"/>
        <v>79.9668195718654</v>
      </c>
      <c r="O6" s="58" t="s">
        <v>20</v>
      </c>
    </row>
    <row r="7" spans="1:15">
      <c r="A7" s="11">
        <v>6</v>
      </c>
      <c r="B7" s="6" t="s">
        <v>15</v>
      </c>
      <c r="C7" s="20" t="s">
        <v>32</v>
      </c>
      <c r="D7" s="17" t="s">
        <v>33</v>
      </c>
      <c r="E7" s="6">
        <v>4.283</v>
      </c>
      <c r="F7" s="6">
        <v>94.8</v>
      </c>
      <c r="G7" s="6">
        <v>92</v>
      </c>
      <c r="H7" s="6">
        <v>59</v>
      </c>
      <c r="I7" s="17" t="s">
        <v>18</v>
      </c>
      <c r="J7" s="17" t="s">
        <v>34</v>
      </c>
      <c r="K7" s="17">
        <v>92.23</v>
      </c>
      <c r="L7" s="10">
        <f t="shared" si="0"/>
        <v>92</v>
      </c>
      <c r="M7" s="57">
        <f t="shared" si="1"/>
        <v>54.1284403669725</v>
      </c>
      <c r="N7" s="57">
        <f t="shared" si="2"/>
        <v>79.4528134556575</v>
      </c>
      <c r="O7" s="58" t="s">
        <v>20</v>
      </c>
    </row>
    <row r="8" spans="1:15">
      <c r="A8" s="6">
        <v>7</v>
      </c>
      <c r="B8" s="17" t="s">
        <v>15</v>
      </c>
      <c r="C8" s="8" t="s">
        <v>35</v>
      </c>
      <c r="D8" s="7" t="s">
        <v>36</v>
      </c>
      <c r="E8" s="9">
        <v>3.442</v>
      </c>
      <c r="F8" s="9">
        <v>93.8</v>
      </c>
      <c r="G8" s="9">
        <v>91</v>
      </c>
      <c r="H8" s="6">
        <v>64</v>
      </c>
      <c r="I8" s="7" t="s">
        <v>18</v>
      </c>
      <c r="J8" s="10" t="s">
        <v>29</v>
      </c>
      <c r="K8" s="10">
        <v>84.39</v>
      </c>
      <c r="L8" s="10">
        <f t="shared" si="0"/>
        <v>91</v>
      </c>
      <c r="M8" s="57">
        <f t="shared" si="1"/>
        <v>58.7155963302752</v>
      </c>
      <c r="N8" s="57">
        <f t="shared" si="2"/>
        <v>78.0351987767584</v>
      </c>
      <c r="O8" s="58" t="s">
        <v>20</v>
      </c>
    </row>
    <row r="9" spans="1:15">
      <c r="A9" s="11">
        <v>8</v>
      </c>
      <c r="B9" s="13" t="s">
        <v>15</v>
      </c>
      <c r="C9" s="12" t="s">
        <v>37</v>
      </c>
      <c r="D9" s="13" t="s">
        <v>38</v>
      </c>
      <c r="E9" s="14">
        <v>4.076</v>
      </c>
      <c r="F9" s="14">
        <v>94.6</v>
      </c>
      <c r="G9" s="14">
        <v>94</v>
      </c>
      <c r="H9" s="19">
        <v>54</v>
      </c>
      <c r="I9" s="13" t="s">
        <v>18</v>
      </c>
      <c r="J9" s="10" t="s">
        <v>23</v>
      </c>
      <c r="K9" s="10">
        <v>90.41</v>
      </c>
      <c r="L9" s="10">
        <f t="shared" si="0"/>
        <v>94</v>
      </c>
      <c r="M9" s="57">
        <f t="shared" si="1"/>
        <v>49.5412844036697</v>
      </c>
      <c r="N9" s="57">
        <f t="shared" si="2"/>
        <v>77.9837614678899</v>
      </c>
      <c r="O9" s="58" t="s">
        <v>20</v>
      </c>
    </row>
    <row r="10" spans="1:15">
      <c r="A10" s="6">
        <v>9</v>
      </c>
      <c r="B10" s="17" t="s">
        <v>15</v>
      </c>
      <c r="C10" s="17" t="s">
        <v>39</v>
      </c>
      <c r="D10" s="17" t="s">
        <v>40</v>
      </c>
      <c r="E10" s="21">
        <v>3.936</v>
      </c>
      <c r="F10" s="6">
        <v>94.3</v>
      </c>
      <c r="G10" s="6">
        <v>94</v>
      </c>
      <c r="H10" s="17">
        <v>53</v>
      </c>
      <c r="I10" s="17" t="s">
        <v>18</v>
      </c>
      <c r="J10" s="17" t="s">
        <v>41</v>
      </c>
      <c r="K10" s="17">
        <v>88.61</v>
      </c>
      <c r="L10" s="10">
        <f t="shared" si="0"/>
        <v>94</v>
      </c>
      <c r="M10" s="57">
        <f t="shared" si="1"/>
        <v>48.6238532110092</v>
      </c>
      <c r="N10" s="57">
        <f t="shared" si="2"/>
        <v>77.0779510703364</v>
      </c>
      <c r="O10" s="58" t="s">
        <v>20</v>
      </c>
    </row>
    <row r="11" spans="1:15">
      <c r="A11" s="11">
        <v>10</v>
      </c>
      <c r="B11" s="18" t="s">
        <v>15</v>
      </c>
      <c r="C11" s="18" t="s">
        <v>42</v>
      </c>
      <c r="D11" s="18" t="s">
        <v>43</v>
      </c>
      <c r="E11" s="22">
        <v>4.095</v>
      </c>
      <c r="F11" s="22">
        <v>92</v>
      </c>
      <c r="G11" s="22">
        <v>95</v>
      </c>
      <c r="H11" s="19">
        <v>49</v>
      </c>
      <c r="I11" s="18" t="s">
        <v>18</v>
      </c>
      <c r="J11" s="10" t="s">
        <v>23</v>
      </c>
      <c r="K11" s="10">
        <v>90.12</v>
      </c>
      <c r="L11" s="10">
        <f t="shared" si="0"/>
        <v>95</v>
      </c>
      <c r="M11" s="57">
        <f t="shared" si="1"/>
        <v>44.954128440367</v>
      </c>
      <c r="N11" s="57">
        <f t="shared" si="2"/>
        <v>76.691376146789</v>
      </c>
      <c r="O11" s="58" t="s">
        <v>20</v>
      </c>
    </row>
    <row r="12" spans="1:15">
      <c r="A12" s="23">
        <v>11</v>
      </c>
      <c r="B12" s="23" t="s">
        <v>15</v>
      </c>
      <c r="C12" s="24" t="s">
        <v>44</v>
      </c>
      <c r="D12" s="25" t="s">
        <v>45</v>
      </c>
      <c r="E12" s="25">
        <v>3.967</v>
      </c>
      <c r="F12" s="25">
        <v>94.5</v>
      </c>
      <c r="G12" s="25">
        <v>92</v>
      </c>
      <c r="H12" s="23">
        <v>49</v>
      </c>
      <c r="I12" s="25" t="s">
        <v>18</v>
      </c>
      <c r="J12" s="60" t="s">
        <v>29</v>
      </c>
      <c r="K12" s="60">
        <v>89.65</v>
      </c>
      <c r="L12" s="60">
        <f t="shared" si="0"/>
        <v>92</v>
      </c>
      <c r="M12" s="61">
        <f t="shared" si="1"/>
        <v>44.954128440367</v>
      </c>
      <c r="N12" s="61">
        <f t="shared" si="2"/>
        <v>75.5347094801223</v>
      </c>
      <c r="O12" s="62"/>
    </row>
    <row r="13" spans="1:15">
      <c r="A13" s="26">
        <v>12</v>
      </c>
      <c r="B13" s="27" t="s">
        <v>15</v>
      </c>
      <c r="C13" s="28" t="s">
        <v>46</v>
      </c>
      <c r="D13" s="27" t="s">
        <v>47</v>
      </c>
      <c r="E13" s="29">
        <v>3.918</v>
      </c>
      <c r="F13" s="29">
        <v>94.3</v>
      </c>
      <c r="G13" s="29">
        <v>94</v>
      </c>
      <c r="H13" s="30">
        <v>42</v>
      </c>
      <c r="I13" s="27" t="s">
        <v>18</v>
      </c>
      <c r="J13" s="34" t="s">
        <v>23</v>
      </c>
      <c r="K13" s="34">
        <v>88.37</v>
      </c>
      <c r="L13" s="34">
        <f t="shared" si="0"/>
        <v>94</v>
      </c>
      <c r="M13" s="63">
        <f t="shared" si="1"/>
        <v>38.5321100917431</v>
      </c>
      <c r="N13" s="63">
        <f t="shared" si="2"/>
        <v>73.6340366972477</v>
      </c>
      <c r="O13" s="36"/>
    </row>
    <row r="14" spans="1:15">
      <c r="A14" s="23">
        <v>13</v>
      </c>
      <c r="B14" s="31" t="s">
        <v>15</v>
      </c>
      <c r="C14" s="32" t="s">
        <v>48</v>
      </c>
      <c r="D14" s="31" t="s">
        <v>49</v>
      </c>
      <c r="E14" s="33">
        <v>3.923</v>
      </c>
      <c r="F14" s="25">
        <v>92.5</v>
      </c>
      <c r="G14" s="31">
        <v>84</v>
      </c>
      <c r="H14" s="34">
        <v>52</v>
      </c>
      <c r="I14" s="31" t="s">
        <v>18</v>
      </c>
      <c r="J14" s="31" t="s">
        <v>26</v>
      </c>
      <c r="K14" s="34">
        <v>88.49</v>
      </c>
      <c r="L14" s="34">
        <f t="shared" si="0"/>
        <v>84</v>
      </c>
      <c r="M14" s="63">
        <f t="shared" si="1"/>
        <v>47.7064220183486</v>
      </c>
      <c r="N14" s="63">
        <f t="shared" si="2"/>
        <v>73.3988073394495</v>
      </c>
      <c r="O14" s="38"/>
    </row>
    <row r="15" spans="1:15">
      <c r="A15" s="26">
        <v>14</v>
      </c>
      <c r="B15" s="34" t="s">
        <v>15</v>
      </c>
      <c r="C15" s="35" t="s">
        <v>50</v>
      </c>
      <c r="D15" s="34" t="s">
        <v>51</v>
      </c>
      <c r="E15" s="33">
        <v>3.425</v>
      </c>
      <c r="F15" s="33">
        <v>90.3</v>
      </c>
      <c r="G15" s="34">
        <v>99</v>
      </c>
      <c r="H15" s="34">
        <v>39</v>
      </c>
      <c r="I15" s="34" t="s">
        <v>18</v>
      </c>
      <c r="J15" s="34" t="s">
        <v>52</v>
      </c>
      <c r="K15" s="34">
        <v>84.91</v>
      </c>
      <c r="L15" s="34">
        <f t="shared" si="0"/>
        <v>99</v>
      </c>
      <c r="M15" s="63">
        <f t="shared" si="1"/>
        <v>35.7798165137615</v>
      </c>
      <c r="N15" s="63">
        <f t="shared" si="2"/>
        <v>73.2299388379205</v>
      </c>
      <c r="O15" s="36"/>
    </row>
    <row r="16" spans="1:15">
      <c r="A16" s="23">
        <v>15</v>
      </c>
      <c r="B16" s="36" t="s">
        <v>15</v>
      </c>
      <c r="C16" s="37" t="s">
        <v>53</v>
      </c>
      <c r="D16" s="33" t="s">
        <v>54</v>
      </c>
      <c r="E16" s="33">
        <v>4.116</v>
      </c>
      <c r="F16" s="33">
        <v>92.8</v>
      </c>
      <c r="G16" s="33">
        <v>83</v>
      </c>
      <c r="H16" s="36">
        <v>49</v>
      </c>
      <c r="I16" s="33" t="s">
        <v>18</v>
      </c>
      <c r="J16" s="33" t="s">
        <v>29</v>
      </c>
      <c r="K16" s="33">
        <v>90.54</v>
      </c>
      <c r="L16" s="34">
        <f t="shared" si="0"/>
        <v>83</v>
      </c>
      <c r="M16" s="63">
        <f t="shared" si="1"/>
        <v>44.954128440367</v>
      </c>
      <c r="N16" s="63">
        <f t="shared" si="2"/>
        <v>72.831376146789</v>
      </c>
      <c r="O16" s="36"/>
    </row>
    <row r="17" spans="1:15">
      <c r="A17" s="26">
        <v>16</v>
      </c>
      <c r="B17" s="38" t="s">
        <v>15</v>
      </c>
      <c r="C17" s="38" t="s">
        <v>55</v>
      </c>
      <c r="D17" s="38" t="s">
        <v>56</v>
      </c>
      <c r="E17" s="36">
        <v>3.265</v>
      </c>
      <c r="F17" s="36">
        <v>94</v>
      </c>
      <c r="G17" s="36">
        <v>92</v>
      </c>
      <c r="H17" s="38">
        <v>39</v>
      </c>
      <c r="I17" s="38" t="s">
        <v>18</v>
      </c>
      <c r="J17" s="64" t="s">
        <v>57</v>
      </c>
      <c r="K17" s="64">
        <v>82.62</v>
      </c>
      <c r="L17" s="34">
        <f t="shared" si="0"/>
        <v>92</v>
      </c>
      <c r="M17" s="63">
        <f t="shared" si="1"/>
        <v>35.7798165137615</v>
      </c>
      <c r="N17" s="63">
        <f t="shared" si="2"/>
        <v>70.1332721712538</v>
      </c>
      <c r="O17" s="38"/>
    </row>
    <row r="18" spans="1:15">
      <c r="A18" s="23">
        <v>17</v>
      </c>
      <c r="B18" s="38" t="s">
        <v>15</v>
      </c>
      <c r="C18" s="39" t="s">
        <v>58</v>
      </c>
      <c r="D18" s="31" t="s">
        <v>59</v>
      </c>
      <c r="E18" s="33">
        <v>4.139</v>
      </c>
      <c r="F18" s="33">
        <v>94</v>
      </c>
      <c r="G18" s="33">
        <v>93</v>
      </c>
      <c r="H18" s="36">
        <v>24</v>
      </c>
      <c r="I18" s="31" t="s">
        <v>18</v>
      </c>
      <c r="J18" s="31" t="s">
        <v>60</v>
      </c>
      <c r="K18" s="31">
        <v>90.62</v>
      </c>
      <c r="L18" s="34">
        <f t="shared" si="0"/>
        <v>93</v>
      </c>
      <c r="M18" s="63">
        <f t="shared" si="1"/>
        <v>22.0183486238532</v>
      </c>
      <c r="N18" s="63">
        <f t="shared" si="2"/>
        <v>68.5461162079511</v>
      </c>
      <c r="O18" s="64"/>
    </row>
    <row r="19" spans="1:15">
      <c r="A19" s="26">
        <v>18</v>
      </c>
      <c r="B19" s="31" t="s">
        <v>15</v>
      </c>
      <c r="C19" s="32" t="s">
        <v>61</v>
      </c>
      <c r="D19" s="31" t="s">
        <v>62</v>
      </c>
      <c r="E19" s="33">
        <v>4.001</v>
      </c>
      <c r="F19" s="33">
        <v>92</v>
      </c>
      <c r="G19" s="31">
        <v>94</v>
      </c>
      <c r="H19" s="34">
        <v>21</v>
      </c>
      <c r="I19" s="31" t="s">
        <v>18</v>
      </c>
      <c r="J19" s="34" t="s">
        <v>63</v>
      </c>
      <c r="K19" s="34">
        <v>89.75</v>
      </c>
      <c r="L19" s="34">
        <f t="shared" si="0"/>
        <v>94</v>
      </c>
      <c r="M19" s="63">
        <f t="shared" si="1"/>
        <v>19.2660550458716</v>
      </c>
      <c r="N19" s="63">
        <f t="shared" si="2"/>
        <v>67.6720183486239</v>
      </c>
      <c r="O19" s="64"/>
    </row>
    <row r="20" spans="1:15">
      <c r="A20" s="23">
        <v>19</v>
      </c>
      <c r="B20" s="38" t="s">
        <v>15</v>
      </c>
      <c r="C20" s="38" t="s">
        <v>64</v>
      </c>
      <c r="D20" s="38" t="s">
        <v>65</v>
      </c>
      <c r="E20" s="36">
        <v>4.158</v>
      </c>
      <c r="F20" s="36">
        <v>94</v>
      </c>
      <c r="G20" s="36">
        <v>95</v>
      </c>
      <c r="H20" s="38">
        <v>18</v>
      </c>
      <c r="I20" s="38" t="s">
        <v>18</v>
      </c>
      <c r="J20" s="38" t="s">
        <v>41</v>
      </c>
      <c r="K20" s="38">
        <v>91.07</v>
      </c>
      <c r="L20" s="34">
        <f t="shared" si="0"/>
        <v>95</v>
      </c>
      <c r="M20" s="63">
        <f t="shared" si="1"/>
        <v>16.5137614678899</v>
      </c>
      <c r="N20" s="63">
        <f t="shared" si="2"/>
        <v>67.5279204892966</v>
      </c>
      <c r="O20" s="38"/>
    </row>
    <row r="21" spans="1:15">
      <c r="A21" s="26">
        <v>20</v>
      </c>
      <c r="B21" s="38" t="s">
        <v>15</v>
      </c>
      <c r="C21" s="38" t="s">
        <v>66</v>
      </c>
      <c r="D21" s="38" t="s">
        <v>67</v>
      </c>
      <c r="E21" s="36">
        <v>3.829</v>
      </c>
      <c r="F21" s="36">
        <v>93.5</v>
      </c>
      <c r="G21" s="36">
        <v>95</v>
      </c>
      <c r="H21" s="38">
        <v>21</v>
      </c>
      <c r="I21" s="38" t="s">
        <v>18</v>
      </c>
      <c r="J21" s="64" t="s">
        <v>68</v>
      </c>
      <c r="K21" s="64">
        <v>87.97</v>
      </c>
      <c r="L21" s="34">
        <f t="shared" si="0"/>
        <v>95</v>
      </c>
      <c r="M21" s="63">
        <f t="shared" si="1"/>
        <v>19.2660550458716</v>
      </c>
      <c r="N21" s="63">
        <f t="shared" si="2"/>
        <v>67.4120183486238</v>
      </c>
      <c r="O21" s="64"/>
    </row>
    <row r="22" spans="1:15">
      <c r="A22" s="23">
        <v>21</v>
      </c>
      <c r="B22" s="38" t="s">
        <v>15</v>
      </c>
      <c r="C22" s="40" t="s">
        <v>69</v>
      </c>
      <c r="D22" s="31" t="s">
        <v>70</v>
      </c>
      <c r="E22" s="33">
        <v>3.023</v>
      </c>
      <c r="F22" s="33" t="s">
        <v>71</v>
      </c>
      <c r="G22" s="36">
        <v>88</v>
      </c>
      <c r="H22" s="36">
        <v>37</v>
      </c>
      <c r="I22" s="36" t="s">
        <v>18</v>
      </c>
      <c r="J22" s="36" t="s">
        <v>72</v>
      </c>
      <c r="K22" s="36">
        <v>80.06</v>
      </c>
      <c r="L22" s="34">
        <f t="shared" si="0"/>
        <v>88</v>
      </c>
      <c r="M22" s="63">
        <f t="shared" si="1"/>
        <v>33.9449541284404</v>
      </c>
      <c r="N22" s="63">
        <f t="shared" si="2"/>
        <v>67.3349847094801</v>
      </c>
      <c r="O22" s="64"/>
    </row>
    <row r="23" s="2" customFormat="1" spans="1:15">
      <c r="A23" s="26">
        <v>22</v>
      </c>
      <c r="B23" s="36" t="s">
        <v>15</v>
      </c>
      <c r="C23" s="40" t="s">
        <v>73</v>
      </c>
      <c r="D23" s="36" t="s">
        <v>74</v>
      </c>
      <c r="E23" s="36">
        <v>3.845</v>
      </c>
      <c r="F23" s="36">
        <v>94.3</v>
      </c>
      <c r="G23" s="36">
        <v>92</v>
      </c>
      <c r="H23" s="36">
        <v>19</v>
      </c>
      <c r="I23" s="36" t="s">
        <v>18</v>
      </c>
      <c r="J23" s="36" t="s">
        <v>75</v>
      </c>
      <c r="K23" s="36">
        <v>89</v>
      </c>
      <c r="L23" s="34">
        <f t="shared" si="0"/>
        <v>92</v>
      </c>
      <c r="M23" s="63">
        <f t="shared" si="1"/>
        <v>17.4311926605505</v>
      </c>
      <c r="N23" s="63">
        <f t="shared" si="2"/>
        <v>66.1437308868502</v>
      </c>
      <c r="O23" s="34"/>
    </row>
    <row r="24" s="2" customFormat="1" spans="1:15">
      <c r="A24" s="23">
        <v>23</v>
      </c>
      <c r="B24" s="38" t="s">
        <v>15</v>
      </c>
      <c r="C24" s="40" t="s">
        <v>76</v>
      </c>
      <c r="D24" s="36" t="s">
        <v>77</v>
      </c>
      <c r="E24" s="36">
        <v>3.654</v>
      </c>
      <c r="F24" s="36">
        <v>94.8</v>
      </c>
      <c r="G24" s="36">
        <v>88</v>
      </c>
      <c r="H24" s="36">
        <v>26</v>
      </c>
      <c r="I24" s="36" t="s">
        <v>18</v>
      </c>
      <c r="J24" s="36" t="s">
        <v>75</v>
      </c>
      <c r="K24" s="36">
        <v>86.29</v>
      </c>
      <c r="L24" s="34">
        <f t="shared" si="0"/>
        <v>88</v>
      </c>
      <c r="M24" s="63">
        <f t="shared" si="1"/>
        <v>23.8532110091743</v>
      </c>
      <c r="N24" s="63">
        <f t="shared" si="2"/>
        <v>66.0477370030581</v>
      </c>
      <c r="O24" s="34"/>
    </row>
    <row r="25" s="2" customFormat="1" spans="1:15">
      <c r="A25" s="26">
        <v>24</v>
      </c>
      <c r="B25" s="38" t="s">
        <v>15</v>
      </c>
      <c r="C25" s="41" t="s">
        <v>78</v>
      </c>
      <c r="D25" s="38" t="s">
        <v>79</v>
      </c>
      <c r="E25" s="36">
        <v>3.349</v>
      </c>
      <c r="F25" s="36">
        <v>92.5</v>
      </c>
      <c r="G25" s="36">
        <v>89</v>
      </c>
      <c r="H25" s="36">
        <v>27</v>
      </c>
      <c r="I25" s="38" t="s">
        <v>18</v>
      </c>
      <c r="J25" s="36" t="s">
        <v>80</v>
      </c>
      <c r="K25" s="36">
        <v>83.86</v>
      </c>
      <c r="L25" s="34">
        <f t="shared" si="0"/>
        <v>89</v>
      </c>
      <c r="M25" s="63">
        <f t="shared" si="1"/>
        <v>24.7706422018349</v>
      </c>
      <c r="N25" s="63">
        <f t="shared" si="2"/>
        <v>65.876880733945</v>
      </c>
      <c r="O25" s="34"/>
    </row>
    <row r="26" s="2" customFormat="1" spans="1:15">
      <c r="A26" s="23">
        <v>25</v>
      </c>
      <c r="B26" s="38" t="s">
        <v>15</v>
      </c>
      <c r="C26" s="38" t="s">
        <v>81</v>
      </c>
      <c r="D26" s="38" t="s">
        <v>82</v>
      </c>
      <c r="E26" s="36">
        <v>3.903</v>
      </c>
      <c r="F26" s="36">
        <v>93.5</v>
      </c>
      <c r="G26" s="36">
        <v>93</v>
      </c>
      <c r="H26" s="38">
        <v>14</v>
      </c>
      <c r="I26" s="38" t="s">
        <v>18</v>
      </c>
      <c r="J26" s="64" t="s">
        <v>83</v>
      </c>
      <c r="K26" s="64">
        <v>89.52</v>
      </c>
      <c r="L26" s="34">
        <f t="shared" si="0"/>
        <v>93</v>
      </c>
      <c r="M26" s="63">
        <f t="shared" si="1"/>
        <v>12.8440366972477</v>
      </c>
      <c r="N26" s="63">
        <f t="shared" si="2"/>
        <v>65.1213455657492</v>
      </c>
      <c r="O26" s="34"/>
    </row>
    <row r="27" spans="1:15">
      <c r="A27" s="26">
        <v>26</v>
      </c>
      <c r="B27" s="42" t="s">
        <v>15</v>
      </c>
      <c r="C27" s="43" t="s">
        <v>84</v>
      </c>
      <c r="D27" s="42" t="s">
        <v>85</v>
      </c>
      <c r="E27" s="42">
        <v>3.874</v>
      </c>
      <c r="F27" s="42">
        <v>94.8</v>
      </c>
      <c r="G27" s="42">
        <v>87</v>
      </c>
      <c r="H27" s="42">
        <v>15</v>
      </c>
      <c r="I27" s="42" t="s">
        <v>18</v>
      </c>
      <c r="J27" s="42" t="s">
        <v>86</v>
      </c>
      <c r="K27" s="42">
        <v>88.68</v>
      </c>
      <c r="L27" s="34">
        <f t="shared" si="0"/>
        <v>87</v>
      </c>
      <c r="M27" s="63">
        <f t="shared" si="1"/>
        <v>13.7614678899083</v>
      </c>
      <c r="N27" s="63">
        <f t="shared" si="2"/>
        <v>63.1471559633028</v>
      </c>
      <c r="O27" s="65"/>
    </row>
    <row r="28" spans="1:15">
      <c r="A28" s="23">
        <v>27</v>
      </c>
      <c r="B28" s="36" t="s">
        <v>15</v>
      </c>
      <c r="C28" s="32" t="s">
        <v>87</v>
      </c>
      <c r="D28" s="31" t="s">
        <v>88</v>
      </c>
      <c r="E28" s="33">
        <v>4.194</v>
      </c>
      <c r="F28" s="33">
        <v>91</v>
      </c>
      <c r="G28" s="33">
        <v>87</v>
      </c>
      <c r="H28" s="42">
        <v>11</v>
      </c>
      <c r="I28" s="31" t="s">
        <v>18</v>
      </c>
      <c r="J28" s="51" t="s">
        <v>29</v>
      </c>
      <c r="K28" s="51">
        <v>91.41</v>
      </c>
      <c r="L28" s="34">
        <f t="shared" si="0"/>
        <v>87</v>
      </c>
      <c r="M28" s="63">
        <f t="shared" si="1"/>
        <v>10.0917431192661</v>
      </c>
      <c r="N28" s="63">
        <f t="shared" si="2"/>
        <v>62.8339143730887</v>
      </c>
      <c r="O28" s="51"/>
    </row>
    <row r="29" spans="1:15">
      <c r="A29" s="26">
        <v>28</v>
      </c>
      <c r="B29" s="36" t="s">
        <v>15</v>
      </c>
      <c r="C29" s="44" t="s">
        <v>89</v>
      </c>
      <c r="D29" s="34" t="s">
        <v>90</v>
      </c>
      <c r="E29" s="33">
        <v>3.813</v>
      </c>
      <c r="F29" s="33">
        <v>93.3</v>
      </c>
      <c r="G29" s="33">
        <v>89</v>
      </c>
      <c r="H29" s="42">
        <v>8</v>
      </c>
      <c r="I29" s="34" t="s">
        <v>18</v>
      </c>
      <c r="J29" s="51" t="s">
        <v>29</v>
      </c>
      <c r="K29" s="51">
        <v>88.12</v>
      </c>
      <c r="L29" s="34">
        <f t="shared" si="0"/>
        <v>89</v>
      </c>
      <c r="M29" s="63">
        <f t="shared" si="1"/>
        <v>7.3394495412844</v>
      </c>
      <c r="N29" s="63">
        <f t="shared" si="2"/>
        <v>61.4864831804281</v>
      </c>
      <c r="O29" s="51"/>
    </row>
    <row r="30" spans="1:15">
      <c r="A30" s="23">
        <v>29</v>
      </c>
      <c r="B30" s="38" t="s">
        <v>15</v>
      </c>
      <c r="C30" s="45" t="s">
        <v>91</v>
      </c>
      <c r="D30" s="46" t="s">
        <v>92</v>
      </c>
      <c r="E30" s="47">
        <v>3.968</v>
      </c>
      <c r="F30" s="47">
        <v>92.5</v>
      </c>
      <c r="G30" s="47">
        <v>81</v>
      </c>
      <c r="H30" s="42">
        <v>9</v>
      </c>
      <c r="I30" s="46" t="s">
        <v>18</v>
      </c>
      <c r="J30" s="51" t="s">
        <v>29</v>
      </c>
      <c r="K30" s="51">
        <v>89.33</v>
      </c>
      <c r="L30" s="34">
        <f t="shared" si="0"/>
        <v>81</v>
      </c>
      <c r="M30" s="63">
        <f t="shared" si="1"/>
        <v>8.25688073394496</v>
      </c>
      <c r="N30" s="63">
        <f t="shared" si="2"/>
        <v>59.5289602446483</v>
      </c>
      <c r="O30" s="51"/>
    </row>
    <row r="31" spans="1:15">
      <c r="A31" s="11">
        <v>1</v>
      </c>
      <c r="B31" s="13" t="s">
        <v>93</v>
      </c>
      <c r="C31" s="12" t="s">
        <v>94</v>
      </c>
      <c r="D31" s="13" t="s">
        <v>95</v>
      </c>
      <c r="E31" s="14">
        <v>4.137</v>
      </c>
      <c r="F31" s="14">
        <v>92.5</v>
      </c>
      <c r="G31" s="14">
        <v>93</v>
      </c>
      <c r="H31" s="15">
        <v>109</v>
      </c>
      <c r="I31" s="13" t="s">
        <v>18</v>
      </c>
      <c r="J31" s="59" t="s">
        <v>23</v>
      </c>
      <c r="K31" s="59">
        <v>90.77</v>
      </c>
      <c r="L31" s="10">
        <f t="shared" si="0"/>
        <v>93</v>
      </c>
      <c r="M31" s="57">
        <f t="shared" si="1"/>
        <v>100</v>
      </c>
      <c r="N31" s="57">
        <f t="shared" si="2"/>
        <v>94.59</v>
      </c>
      <c r="O31" s="66" t="s">
        <v>20</v>
      </c>
    </row>
    <row r="32" spans="1:15">
      <c r="A32" s="17">
        <v>2</v>
      </c>
      <c r="B32" s="17" t="s">
        <v>93</v>
      </c>
      <c r="C32" s="17" t="s">
        <v>96</v>
      </c>
      <c r="D32" s="17" t="s">
        <v>97</v>
      </c>
      <c r="E32" s="6">
        <v>4.054</v>
      </c>
      <c r="F32" s="6">
        <v>92.8</v>
      </c>
      <c r="G32" s="6">
        <v>87</v>
      </c>
      <c r="H32" s="17">
        <v>96</v>
      </c>
      <c r="I32" s="17" t="s">
        <v>18</v>
      </c>
      <c r="J32" s="67" t="s">
        <v>57</v>
      </c>
      <c r="K32" s="67">
        <v>90.38</v>
      </c>
      <c r="L32" s="10">
        <f t="shared" si="0"/>
        <v>87</v>
      </c>
      <c r="M32" s="57">
        <f t="shared" si="1"/>
        <v>88.0733944954129</v>
      </c>
      <c r="N32" s="57">
        <f t="shared" si="2"/>
        <v>88.4844648318043</v>
      </c>
      <c r="O32" s="66" t="s">
        <v>20</v>
      </c>
    </row>
    <row r="33" spans="1:15">
      <c r="A33" s="26">
        <v>3</v>
      </c>
      <c r="B33" s="27" t="s">
        <v>93</v>
      </c>
      <c r="C33" s="28" t="s">
        <v>21</v>
      </c>
      <c r="D33" s="27" t="s">
        <v>22</v>
      </c>
      <c r="E33" s="29">
        <v>4.082</v>
      </c>
      <c r="F33" s="29">
        <v>94.7</v>
      </c>
      <c r="G33" s="29">
        <v>93</v>
      </c>
      <c r="H33" s="48">
        <v>68</v>
      </c>
      <c r="I33" s="27" t="s">
        <v>18</v>
      </c>
      <c r="J33" s="51" t="s">
        <v>23</v>
      </c>
      <c r="K33" s="51">
        <v>90.9</v>
      </c>
      <c r="L33" s="34">
        <f t="shared" si="0"/>
        <v>93</v>
      </c>
      <c r="M33" s="63">
        <f t="shared" si="1"/>
        <v>62.3853211009174</v>
      </c>
      <c r="N33" s="63">
        <f t="shared" si="2"/>
        <v>82.0951070336391</v>
      </c>
      <c r="O33" s="51"/>
    </row>
    <row r="34" s="2" customFormat="1" spans="1:15">
      <c r="A34" s="25">
        <v>4</v>
      </c>
      <c r="B34" s="33" t="s">
        <v>93</v>
      </c>
      <c r="C34" s="37" t="s">
        <v>24</v>
      </c>
      <c r="D34" s="33" t="s">
        <v>25</v>
      </c>
      <c r="E34" s="33">
        <v>3.577</v>
      </c>
      <c r="F34" s="33">
        <v>93.3</v>
      </c>
      <c r="G34" s="33">
        <v>88</v>
      </c>
      <c r="H34" s="34">
        <v>79</v>
      </c>
      <c r="I34" s="33" t="s">
        <v>18</v>
      </c>
      <c r="J34" s="33" t="s">
        <v>26</v>
      </c>
      <c r="K34" s="34">
        <v>85.13</v>
      </c>
      <c r="L34" s="34">
        <f t="shared" si="0"/>
        <v>88</v>
      </c>
      <c r="M34" s="63">
        <f t="shared" si="1"/>
        <v>72.4770642201835</v>
      </c>
      <c r="N34" s="63">
        <f t="shared" si="2"/>
        <v>81.8690214067278</v>
      </c>
      <c r="O34" s="34"/>
    </row>
    <row r="35" spans="1:15">
      <c r="A35" s="49">
        <v>5</v>
      </c>
      <c r="B35" s="27" t="s">
        <v>93</v>
      </c>
      <c r="C35" s="50" t="s">
        <v>30</v>
      </c>
      <c r="D35" s="51" t="s">
        <v>31</v>
      </c>
      <c r="E35" s="47">
        <v>3.918</v>
      </c>
      <c r="F35" s="47">
        <v>92.5</v>
      </c>
      <c r="G35" s="47">
        <v>90</v>
      </c>
      <c r="H35" s="48">
        <v>66</v>
      </c>
      <c r="I35" s="51" t="s">
        <v>18</v>
      </c>
      <c r="J35" s="51" t="s">
        <v>23</v>
      </c>
      <c r="K35" s="51">
        <v>89.35</v>
      </c>
      <c r="L35" s="34">
        <f t="shared" si="0"/>
        <v>90</v>
      </c>
      <c r="M35" s="63">
        <f t="shared" si="1"/>
        <v>60.5504587155963</v>
      </c>
      <c r="N35" s="63">
        <f t="shared" si="2"/>
        <v>79.9668195718654</v>
      </c>
      <c r="O35" s="51"/>
    </row>
    <row r="36" spans="1:15">
      <c r="A36" s="27">
        <v>1</v>
      </c>
      <c r="B36" s="27" t="s">
        <v>98</v>
      </c>
      <c r="C36" s="28" t="s">
        <v>94</v>
      </c>
      <c r="D36" s="27" t="s">
        <v>95</v>
      </c>
      <c r="E36" s="29">
        <v>4.137</v>
      </c>
      <c r="F36" s="29">
        <v>92.5</v>
      </c>
      <c r="G36" s="29">
        <v>93</v>
      </c>
      <c r="H36" s="48">
        <v>109</v>
      </c>
      <c r="I36" s="27" t="s">
        <v>18</v>
      </c>
      <c r="J36" s="51" t="s">
        <v>23</v>
      </c>
      <c r="K36" s="51">
        <v>90.77</v>
      </c>
      <c r="L36" s="34">
        <f t="shared" si="0"/>
        <v>93</v>
      </c>
      <c r="M36" s="63">
        <f t="shared" ref="M36:M38" si="3">H36/109*100</f>
        <v>100</v>
      </c>
      <c r="N36" s="63">
        <f t="shared" ref="N36:N38" si="4">(K36+L36+M36)/3</f>
        <v>94.59</v>
      </c>
      <c r="O36" s="51"/>
    </row>
    <row r="37" spans="1:15">
      <c r="A37" s="52">
        <v>2</v>
      </c>
      <c r="B37" s="53" t="s">
        <v>98</v>
      </c>
      <c r="C37" s="53" t="s">
        <v>42</v>
      </c>
      <c r="D37" s="53" t="s">
        <v>43</v>
      </c>
      <c r="E37" s="54">
        <v>4.095</v>
      </c>
      <c r="F37" s="54">
        <v>92</v>
      </c>
      <c r="G37" s="54">
        <v>95</v>
      </c>
      <c r="H37" s="48">
        <v>49</v>
      </c>
      <c r="I37" s="53" t="s">
        <v>18</v>
      </c>
      <c r="J37" s="68" t="s">
        <v>23</v>
      </c>
      <c r="K37" s="68">
        <v>90.12</v>
      </c>
      <c r="L37" s="34">
        <f t="shared" si="0"/>
        <v>95</v>
      </c>
      <c r="M37" s="63">
        <f t="shared" si="3"/>
        <v>44.954128440367</v>
      </c>
      <c r="N37" s="63">
        <f t="shared" si="4"/>
        <v>76.691376146789</v>
      </c>
      <c r="O37" s="68"/>
    </row>
    <row r="38" spans="1:15">
      <c r="A38" s="55">
        <v>3</v>
      </c>
      <c r="B38" s="38" t="s">
        <v>98</v>
      </c>
      <c r="C38" s="38" t="s">
        <v>64</v>
      </c>
      <c r="D38" s="38" t="s">
        <v>65</v>
      </c>
      <c r="E38" s="36">
        <v>4.158</v>
      </c>
      <c r="F38" s="36">
        <v>94</v>
      </c>
      <c r="G38" s="36">
        <v>95</v>
      </c>
      <c r="H38" s="38">
        <v>18</v>
      </c>
      <c r="I38" s="38" t="s">
        <v>18</v>
      </c>
      <c r="J38" s="38" t="s">
        <v>41</v>
      </c>
      <c r="K38" s="38">
        <v>91.07</v>
      </c>
      <c r="L38" s="34">
        <f t="shared" si="0"/>
        <v>95</v>
      </c>
      <c r="M38" s="63">
        <f t="shared" si="3"/>
        <v>16.5137614678899</v>
      </c>
      <c r="N38" s="63">
        <f t="shared" si="4"/>
        <v>67.5279204892966</v>
      </c>
      <c r="O38" s="38"/>
    </row>
  </sheetData>
  <sortState ref="B34:N35">
    <sortCondition ref="N2:N30" descending="1"/>
  </sortState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其上</cp:lastModifiedBy>
  <dcterms:created xsi:type="dcterms:W3CDTF">2015-06-05T18:19:00Z</dcterms:created>
  <dcterms:modified xsi:type="dcterms:W3CDTF">2020-09-15T05:32:34Z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